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externalReferences>
    <externalReference r:id="rId2"/>
  </externalReferences>
  <definedNames>
    <definedName name="_xlnm._FilterDatabase" localSheetId="0" hidden="1">Sheet1!$A$29:$F$29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F43" i="1" l="1"/>
  <c r="F31" i="1"/>
  <c r="F32" i="1"/>
  <c r="F35" i="1"/>
  <c r="F39" i="1"/>
  <c r="F38" i="1"/>
  <c r="F44" i="1"/>
  <c r="F45" i="1"/>
  <c r="F40" i="1"/>
  <c r="F41" i="1"/>
  <c r="F34" i="1"/>
  <c r="F33" i="1"/>
  <c r="F30" i="1"/>
  <c r="F36" i="1"/>
  <c r="F37" i="1"/>
  <c r="F42" i="1"/>
  <c r="C17" i="1" l="1"/>
</calcChain>
</file>

<file path=xl/sharedStrings.xml><?xml version="1.0" encoding="utf-8"?>
<sst xmlns="http://schemas.openxmlformats.org/spreadsheetml/2006/main" count="94" uniqueCount="67">
  <si>
    <t>Priority</t>
  </si>
  <si>
    <t>Rank</t>
  </si>
  <si>
    <t>PSP</t>
  </si>
  <si>
    <t>How does occupational therapy make a difference and have impact on everyday lives?</t>
  </si>
  <si>
    <t>Reproductive health and childbirth</t>
  </si>
  <si>
    <t>Mental health</t>
  </si>
  <si>
    <t>N/A</t>
  </si>
  <si>
    <t>What is the role of occupational therapy in supporting self-management? (e.g. helping people with illness to manage their health on a day-to-day basis)</t>
  </si>
  <si>
    <t>Occupational Therapy</t>
  </si>
  <si>
    <t>Generic health relevance</t>
  </si>
  <si>
    <t>Which treatments have the biggest impact on the quality of life of people with advanced heart failure?</t>
  </si>
  <si>
    <t>Advanced Heart Failure</t>
  </si>
  <si>
    <t>Cardiovascular</t>
  </si>
  <si>
    <t>What is the most effective way to use diuretics in advanced heart failure, with respect to, fluid overload, kidney function, survival &amp; quality of life?</t>
  </si>
  <si>
    <t>Can novel therapies, including stem-cell, gene, pharmacological and neuroprotective therapies, be identified to improve the health and wellbeing of people living with DCM and slow down disease progression?</t>
  </si>
  <si>
    <t>Degenerative Cervical Myelopathy</t>
  </si>
  <si>
    <t>Neurological</t>
  </si>
  <si>
    <t>What specific lifestyle changes (e.g. diet, exercise and stress reduction) help with recovery from treatment, restore health and improve quality of life?</t>
  </si>
  <si>
    <t xml:space="preserve">Living With and Beyond Cancer </t>
  </si>
  <si>
    <t>Cancer and neoplasms</t>
  </si>
  <si>
    <t>What is the impact on quality of life?  [Quality of life includes effect of day to day living, psychological health and sexual relationships.  This includes how psychological or social support can be best used to help people with lichen sclerosus.]</t>
  </si>
  <si>
    <t>Lichen Sclerosus</t>
  </si>
  <si>
    <t>Skin</t>
  </si>
  <si>
    <t>How is quality of life affected by rare anaemia and its treatment? How could this be improved for patients?</t>
  </si>
  <si>
    <t>Rare Inherited Anaemias</t>
  </si>
  <si>
    <t>Blood</t>
  </si>
  <si>
    <t>What factors indicate that a person with a rare inherited anaemia needs a transfusion, and what is the best regime to maintain safety and quality of life?</t>
  </si>
  <si>
    <t>How can the recognition and management of frailty be improved in older people with multiple conditions? Would this lead to an increase in perceived quality of life?</t>
  </si>
  <si>
    <t>Multiple Conditions in Later Life</t>
  </si>
  <si>
    <t>How can independent living be most effectively and acceptably enabled in older people with multiple conditions in the UK?</t>
  </si>
  <si>
    <t>What are the effective ways of simplifying the treatment burden of people with Cystic Fibrosis?</t>
  </si>
  <si>
    <t>Cystic Fibrosis</t>
  </si>
  <si>
    <t>Congenital disorders</t>
  </si>
  <si>
    <t>Which environments/supports are most appropriate in terms of achieving the best education/ life/ social skills outcomes in autistic people?</t>
  </si>
  <si>
    <t>Autism</t>
  </si>
  <si>
    <t>What impact is the Care Act having on (a) adult social work practice and (b) the outcomes for people using services and their carers, particularly their well-being and safety?</t>
  </si>
  <si>
    <t>Adult Social Work</t>
  </si>
  <si>
    <t>How can parents, carers, brothers and sisters and extended families of children and young people with learning difficulties, be best supported to achieve their best quality of life before, during and after the diagnosis or identification in home, school and community contexts?</t>
  </si>
  <si>
    <t>Learning Difficulties</t>
  </si>
  <si>
    <t>Which strategies are effective in helping children and young people with learning difficulties live independent lives, including during times of transitions? </t>
  </si>
  <si>
    <t>Number</t>
  </si>
  <si>
    <t>Theme: Improving and maintaining general quality of life</t>
  </si>
  <si>
    <t>Priorities underpinning theme</t>
  </si>
  <si>
    <t>PSPs underpinning theme</t>
  </si>
  <si>
    <t>Health Categories underpinning theme</t>
  </si>
  <si>
    <t>Health Category 1</t>
  </si>
  <si>
    <t>Health Category 2</t>
  </si>
  <si>
    <t>Year</t>
  </si>
  <si>
    <t>Proportion</t>
  </si>
  <si>
    <t>Definitions</t>
  </si>
  <si>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</si>
  <si>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Overview table</t>
  </si>
  <si>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</si>
  <si>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</si>
  <si>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t>Priorities are members of a PSP, which in turn are members of a Health Category. So if a theme appeared in a particular priority, it also appeared in the corresponding PSP and Health Category.</t>
  </si>
  <si>
    <t>Table of priorities underpinning theme</t>
  </si>
  <si>
    <t>The table below shows the list of priorities in which this theme appeared in our sample, exactly as worded by the PSPs, along with the following information:</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</si>
  <si>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</si>
  <si>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</si>
  <si>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</si>
  <si>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</si>
  <si>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</si>
  <si>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t>*We acknowledge that some Health Category classifications are contentious, for example "Autism" and "Learning Difficulties" appearing under Mental Health</t>
  </si>
  <si>
    <t>The priorities are listed in alphabetical order of PSP, then Rank 1-10. You can re-sort or filter them by clicking on the down-facing arrows within the column headings.</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</si>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</sst>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1" x14ac:knownFonts="1">
    <font>
      <sz val="11"/>
      <color theme="1"/>
      <name val="Calibri"/>
      <family val="2"/>
      <scheme val="minor"/>
    </font>
    <font>
      <sz val="11"/>
      <color theme="1"/>
      <name val="Arial"/>
      <family val="2"/>
    </font>
    <font>
      <b/>
      <sz val="12"/>
      <name val="Arial"/>
      <family val="2"/>
    </font>
    <font>
      <sz val="12"/>
      <color theme="1"/>
      <name val="Arial"/>
      <family val="2"/>
    </font>
    <font>
      <b/>
      <sz val="12"/>
      <color theme="0"/>
      <name val="Arial"/>
      <family val="2"/>
    </font>
    <font>
      <sz val="12"/>
      <name val="Arial"/>
      <family val="2"/>
    </font>
    <font>
      <b/>
      <u/>
      <sz val="12"/>
      <name val="Arial"/>
      <family val="2"/>
    </font>
    <font>
      <i/>
      <sz val="12"/>
      <color rgb="FFFF0000"/>
      <name val="Arial"/>
      <family val="2"/>
    </font>
    <font>
      <b/>
      <sz val="12"/>
      <color theme="1"/>
      <name val="Arial"/>
      <family val="2"/>
    </font>
    <font>
      <sz val="12"/>
      <color rgb="FFFF0000"/>
      <name val="Arial"/>
      <family val="2"/>
    </font>
    <font>
      <i/>
      <sz val="11"/>
      <color theme="1"/>
      <name val="Arial"/>
      <family val="2"/>
    </font>
  </fonts>
  <fills count="5">
    <fill>
      <patternFill patternType="none"/>
    </fill>
    <fill>
      <patternFill patternType="gray125"/>
    </fill>
    <fill>
      <patternFill patternType="solid">
        <fgColor theme="1"/>
        <bgColor indexed="64"/>
      </patternFill>
    </fill>
    <fill>
      <patternFill patternType="solid">
        <fgColor theme="1"/>
        <bgColor theme="1"/>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applyFill="1"/>
    <xf numFmtId="0" fontId="1" fillId="0" borderId="0" xfId="0" applyFont="1"/>
    <xf numFmtId="0" fontId="1" fillId="0" borderId="0" xfId="0" applyFont="1" applyBorder="1"/>
    <xf numFmtId="0" fontId="2" fillId="0" borderId="0" xfId="0" applyFont="1" applyFill="1" applyAlignment="1"/>
    <xf numFmtId="0" fontId="3" fillId="0" borderId="0" xfId="0" applyFont="1" applyFill="1"/>
    <xf numFmtId="0" fontId="4" fillId="2" borderId="1" xfId="0" applyFont="1" applyFill="1" applyBorder="1"/>
    <xf numFmtId="0" fontId="4" fillId="2" borderId="1" xfId="0" applyFont="1" applyFill="1" applyBorder="1" applyAlignment="1">
      <alignment horizontal="right"/>
    </xf>
    <xf numFmtId="0" fontId="3" fillId="0" borderId="0" xfId="0" applyFont="1"/>
    <xf numFmtId="0" fontId="5" fillId="0" borderId="0" xfId="0" applyFont="1" applyFill="1"/>
    <xf numFmtId="0" fontId="4" fillId="3" borderId="1" xfId="0" applyFont="1" applyFill="1" applyBorder="1" applyAlignment="1">
      <alignment horizontal="left" vertical="top" wrapText="1"/>
    </xf>
    <xf numFmtId="0" fontId="3" fillId="0" borderId="0" xfId="0" applyFont="1" applyBorder="1"/>
    <xf numFmtId="0" fontId="6" fillId="0" borderId="0" xfId="0" applyFont="1" applyFill="1" applyAlignment="1"/>
    <xf numFmtId="0" fontId="3" fillId="4" borderId="1" xfId="0" applyFont="1" applyFill="1" applyBorder="1"/>
    <xf numFmtId="164" fontId="3" fillId="4" borderId="1" xfId="0" applyNumberFormat="1" applyFont="1" applyFill="1" applyBorder="1" applyAlignment="1"/>
    <xf numFmtId="0" fontId="3" fillId="4" borderId="1" xfId="0" applyFont="1" applyFill="1" applyBorder="1" applyAlignment="1">
      <alignment horizontal="left" vertical="top" wrapText="1"/>
    </xf>
    <xf numFmtId="0" fontId="2" fillId="0" borderId="0" xfId="0" applyFont="1" applyFill="1" applyBorder="1" applyAlignment="1">
      <alignment horizontal="left" vertical="top" readingOrder="1"/>
    </xf>
    <xf numFmtId="0" fontId="8" fillId="0" borderId="0" xfId="0" applyFont="1" applyFill="1" applyBorder="1"/>
    <xf numFmtId="165" fontId="1" fillId="0" borderId="0" xfId="0" applyNumberFormat="1" applyFont="1" applyBorder="1"/>
    <xf numFmtId="164" fontId="1" fillId="0" borderId="0" xfId="0" applyNumberFormat="1" applyFont="1" applyBorder="1" applyAlignment="1"/>
    <xf numFmtId="0" fontId="3" fillId="0" borderId="0" xfId="0" applyFont="1" applyFill="1" applyBorder="1"/>
    <xf numFmtId="0" fontId="10" fillId="0" borderId="0" xfId="0" applyFont="1" applyFill="1" applyBorder="1"/>
    <xf numFmtId="0" fontId="2" fillId="0" borderId="0" xfId="0" applyFont="1" applyAlignment="1">
      <alignment horizontal="left" vertical="top" readingOrder="1"/>
    </xf>
    <xf numFmtId="0" fontId="5" fillId="0" borderId="0" xfId="0" applyFont="1" applyAlignment="1">
      <alignment horizontal="left" vertical="top"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crocker/Documents/JLA%20data%20project/Outputs/Interactive%20PDF/UK%20priorities%20for%20looku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SPs"/>
    </sheetNames>
    <sheetDataSet>
      <sheetData sheetId="0">
        <row r="1">
          <cell r="A1" t="str">
            <v>PSP</v>
          </cell>
          <cell r="C1" t="str">
            <v>Year</v>
          </cell>
        </row>
        <row r="2">
          <cell r="A2" t="str">
            <v>Adult Social Work</v>
          </cell>
          <cell r="C2" t="str">
            <v>2018</v>
          </cell>
        </row>
        <row r="3">
          <cell r="A3" t="str">
            <v>Advanced Heart Failure</v>
          </cell>
          <cell r="C3" t="str">
            <v>2020</v>
          </cell>
        </row>
        <row r="4">
          <cell r="A4" t="str">
            <v>Alcohol-related liver disease</v>
          </cell>
          <cell r="C4" t="str">
            <v>2016</v>
          </cell>
        </row>
        <row r="5">
          <cell r="A5" t="str">
            <v>Autism</v>
          </cell>
          <cell r="C5" t="str">
            <v>2016</v>
          </cell>
        </row>
        <row r="6">
          <cell r="A6" t="str">
            <v>Bipolar</v>
          </cell>
          <cell r="C6" t="str">
            <v>2016</v>
          </cell>
        </row>
        <row r="7">
          <cell r="A7" t="str">
            <v>Bleeding Disorders</v>
          </cell>
          <cell r="C7" t="str">
            <v>2018</v>
          </cell>
        </row>
        <row r="8">
          <cell r="A8" t="str">
            <v>Blood Pressure in Pregnancy</v>
          </cell>
          <cell r="C8" t="str">
            <v>2020</v>
          </cell>
        </row>
        <row r="9">
          <cell r="A9" t="str">
            <v>Blood Transfusion and Blood Donation</v>
          </cell>
          <cell r="C9" t="str">
            <v>2018</v>
          </cell>
        </row>
        <row r="10">
          <cell r="A10" t="str">
            <v>Broken Bones in older people</v>
          </cell>
          <cell r="C10" t="str">
            <v>2018</v>
          </cell>
        </row>
        <row r="11">
          <cell r="A11" t="str">
            <v>Broken Bones of the Upper Limb in People over 50 (Fractures of the Shoulder, Arm or Wrist)</v>
          </cell>
          <cell r="C11" t="str">
            <v>2019</v>
          </cell>
        </row>
        <row r="12">
          <cell r="A12" t="str">
            <v>Cellulitis</v>
          </cell>
          <cell r="C12" t="str">
            <v>2017</v>
          </cell>
        </row>
        <row r="13">
          <cell r="A13" t="str">
            <v>Coeliac Disease</v>
          </cell>
          <cell r="C13" t="str">
            <v>2018</v>
          </cell>
        </row>
        <row r="14">
          <cell r="A14" t="str">
            <v xml:space="preserve">Common Conditions Affecting the Hand &amp; Wrist </v>
          </cell>
          <cell r="C14" t="str">
            <v>2017</v>
          </cell>
        </row>
        <row r="15">
          <cell r="A15" t="str">
            <v>Contraception</v>
          </cell>
          <cell r="C15" t="str">
            <v>2017</v>
          </cell>
        </row>
        <row r="16">
          <cell r="A16" t="str">
            <v>Cystic Fibrosis</v>
          </cell>
          <cell r="C16" t="str">
            <v>2017</v>
          </cell>
        </row>
        <row r="17">
          <cell r="A17" t="str">
            <v>Degenerative Cervical Myelopathy</v>
          </cell>
          <cell r="C17" t="str">
            <v>2020</v>
          </cell>
        </row>
        <row r="18">
          <cell r="A18" t="str">
            <v>Depression</v>
          </cell>
          <cell r="C18" t="str">
            <v>2016</v>
          </cell>
        </row>
        <row r="19">
          <cell r="A19" t="str">
            <v>Detecting Cancer Early</v>
          </cell>
          <cell r="C19" t="str">
            <v>2019</v>
          </cell>
        </row>
        <row r="20">
          <cell r="A20" t="str">
            <v>Diabetes &amp; Pregnancy</v>
          </cell>
          <cell r="C20" t="str">
            <v>2020</v>
          </cell>
        </row>
        <row r="21">
          <cell r="A21" t="str">
            <v>Diabetes (Type 2)</v>
          </cell>
          <cell r="C21" t="str">
            <v>2017</v>
          </cell>
        </row>
        <row r="22">
          <cell r="A22" t="str">
            <v>Digital Technology for Mental Health</v>
          </cell>
          <cell r="C22" t="str">
            <v>2018</v>
          </cell>
        </row>
        <row r="23">
          <cell r="A23" t="str">
            <v>Early Hip &amp; Knee Osteoarthritis: other priorities</v>
          </cell>
          <cell r="C23" t="str">
            <v>2016</v>
          </cell>
        </row>
        <row r="24">
          <cell r="A24" t="str">
            <v>Early Hip and Knee Osteoarthritis: non-surgical priorities</v>
          </cell>
          <cell r="C24" t="str">
            <v>2016</v>
          </cell>
        </row>
        <row r="25">
          <cell r="A25" t="str">
            <v>Early Hip and Knee Osteoarthritis: surgical priorities</v>
          </cell>
          <cell r="C25" t="str">
            <v>2016</v>
          </cell>
        </row>
        <row r="26">
          <cell r="A26" t="str">
            <v>Electronic Cigarettes</v>
          </cell>
          <cell r="C26" t="str">
            <v>2019</v>
          </cell>
        </row>
        <row r="27">
          <cell r="A27" t="str">
            <v>Emergency Medicine</v>
          </cell>
          <cell r="C27" t="str">
            <v>2017</v>
          </cell>
        </row>
        <row r="28">
          <cell r="A28" t="str">
            <v>Endometriosis</v>
          </cell>
          <cell r="C28" t="str">
            <v>2017</v>
          </cell>
        </row>
        <row r="29">
          <cell r="A29" t="str">
            <v>Foot Health</v>
          </cell>
          <cell r="C29" t="str">
            <v>2019</v>
          </cell>
        </row>
        <row r="30">
          <cell r="A30" t="str">
            <v>Heart Surgery</v>
          </cell>
          <cell r="C30" t="str">
            <v>2019</v>
          </cell>
        </row>
        <row r="31">
          <cell r="A31" t="str">
            <v>Hyperacusis</v>
          </cell>
          <cell r="C31" t="str">
            <v>2018</v>
          </cell>
        </row>
        <row r="32">
          <cell r="A32" t="str">
            <v>Hyperhidrosis</v>
          </cell>
          <cell r="C32" t="str">
            <v>2019</v>
          </cell>
        </row>
        <row r="33">
          <cell r="A33" t="str">
            <v>Idiopathic Intracranial Hypertension (IIH)</v>
          </cell>
          <cell r="C33" t="str">
            <v>2018</v>
          </cell>
        </row>
        <row r="34">
          <cell r="A34" t="str">
            <v>Kidney Transplant</v>
          </cell>
          <cell r="C34" t="str">
            <v>2016</v>
          </cell>
        </row>
        <row r="35">
          <cell r="A35" t="str">
            <v>Learning Difficulties</v>
          </cell>
          <cell r="C35" t="str">
            <v>2018</v>
          </cell>
        </row>
        <row r="36">
          <cell r="A36" t="str">
            <v>Lichen Sclerosus</v>
          </cell>
          <cell r="C36" t="str">
            <v>2018</v>
          </cell>
        </row>
        <row r="37">
          <cell r="A37" t="str">
            <v xml:space="preserve">Living With and Beyond Cancer </v>
          </cell>
          <cell r="C37" t="str">
            <v>2018</v>
          </cell>
        </row>
        <row r="38">
          <cell r="A38" t="str">
            <v>Mental Health in Children and Young People</v>
          </cell>
          <cell r="C38" t="str">
            <v>2018</v>
          </cell>
        </row>
        <row r="39">
          <cell r="A39" t="str">
            <v>Mesothelioma</v>
          </cell>
          <cell r="C39" t="str">
            <v>2014</v>
          </cell>
        </row>
        <row r="40">
          <cell r="A40" t="str">
            <v>Miscarriage</v>
          </cell>
          <cell r="C40" t="str">
            <v>2017</v>
          </cell>
        </row>
        <row r="41">
          <cell r="A41" t="str">
            <v>Mitochondrial Disease</v>
          </cell>
          <cell r="C41" t="str">
            <v>2020</v>
          </cell>
        </row>
        <row r="42">
          <cell r="A42" t="str">
            <v>Multiple Conditions in Later Life</v>
          </cell>
          <cell r="C42" t="str">
            <v>2018</v>
          </cell>
        </row>
        <row r="43">
          <cell r="A43" t="str">
            <v>Nutritional Screening and Malnutrition</v>
          </cell>
          <cell r="C43" t="str">
            <v>2019</v>
          </cell>
        </row>
        <row r="44">
          <cell r="A44" t="str">
            <v>Occupational Therapy</v>
          </cell>
          <cell r="C44" t="str">
            <v>2020</v>
          </cell>
        </row>
        <row r="45">
          <cell r="A45" t="str">
            <v xml:space="preserve">Oral and Dental Health </v>
          </cell>
          <cell r="C45" t="str">
            <v>2018</v>
          </cell>
        </row>
        <row r="46">
          <cell r="A46" t="str">
            <v>Paediatric Lower Limb Surgery</v>
          </cell>
          <cell r="C46" t="str">
            <v>2019</v>
          </cell>
        </row>
        <row r="47">
          <cell r="A47" t="str">
            <v>Patient Safety in Primary Care</v>
          </cell>
          <cell r="C47" t="str">
            <v>2017</v>
          </cell>
        </row>
        <row r="48">
          <cell r="A48" t="str">
            <v>Pessary use for Prolapse</v>
          </cell>
          <cell r="C48" t="str">
            <v>2017</v>
          </cell>
        </row>
        <row r="49">
          <cell r="A49" t="str">
            <v>Physiotherapy</v>
          </cell>
          <cell r="C49" t="str">
            <v>2018</v>
          </cell>
        </row>
        <row r="50">
          <cell r="A50" t="str">
            <v>Psoriasis</v>
          </cell>
          <cell r="C50" t="str">
            <v>2018</v>
          </cell>
        </row>
        <row r="51">
          <cell r="A51" t="str">
            <v>Rare Inherited Anaemias</v>
          </cell>
          <cell r="C51" t="str">
            <v>2018</v>
          </cell>
        </row>
        <row r="52">
          <cell r="A52" t="str">
            <v>Rare Musculoskeletal Disease in Adulthood</v>
          </cell>
          <cell r="C52" t="str">
            <v>2018</v>
          </cell>
        </row>
        <row r="53">
          <cell r="A53" t="str">
            <v>Revision Knee Replacement</v>
          </cell>
          <cell r="C53" t="str">
            <v>2020</v>
          </cell>
        </row>
        <row r="54">
          <cell r="A54" t="str">
            <v xml:space="preserve">Safe Care for Adults with Complex Health Needs </v>
          </cell>
          <cell r="C54" t="str">
            <v>2019</v>
          </cell>
        </row>
        <row r="55">
          <cell r="A55" t="str">
            <v>Scoliosis</v>
          </cell>
          <cell r="C55" t="str">
            <v>2017</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abSelected="1" workbookViewId="0"/>
  </sheetViews>
  <sheetFormatPr defaultRowHeight="15" x14ac:dyDescent="0.2"/>
  <cols>
    <col min="1" max="1" width="52.5703125" style="8" customWidth="1"/>
    <col min="2" max="2" width="20.42578125" style="8" customWidth="1"/>
    <col min="3" max="3" width="18.85546875" style="8" customWidth="1"/>
    <col min="4" max="5" width="23.42578125" style="8" customWidth="1"/>
    <col min="6" max="16384" width="9.140625" style="8"/>
  </cols>
  <sheetData>
    <row r="1" spans="1:3" s="5" customFormat="1" ht="15.75" x14ac:dyDescent="0.25">
      <c r="A1" s="12" t="s">
        <v>41</v>
      </c>
      <c r="C1" s="4"/>
    </row>
    <row r="2" spans="1:3" s="2" customFormat="1" ht="15.75" x14ac:dyDescent="0.2">
      <c r="A2" s="16"/>
      <c r="B2" s="16"/>
      <c r="C2" s="16"/>
    </row>
    <row r="3" spans="1:3" s="2" customFormat="1" ht="15.75" x14ac:dyDescent="0.2">
      <c r="A3" s="22" t="s">
        <v>49</v>
      </c>
      <c r="B3" s="16"/>
      <c r="C3" s="16"/>
    </row>
    <row r="4" spans="1:3" s="1" customFormat="1" ht="15.75" x14ac:dyDescent="0.2">
      <c r="A4" s="23" t="s">
        <v>64</v>
      </c>
      <c r="B4" s="16"/>
      <c r="C4" s="16"/>
    </row>
    <row r="5" spans="1:3" s="1" customFormat="1" ht="15.75" x14ac:dyDescent="0.2">
      <c r="A5" s="23" t="s">
        <v>65</v>
      </c>
      <c r="B5" s="16"/>
      <c r="C5" s="16"/>
    </row>
    <row r="6" spans="1:3" s="1" customFormat="1" ht="15.75" x14ac:dyDescent="0.2">
      <c r="A6" s="23" t="s">
        <v>50</v>
      </c>
      <c r="B6" s="16"/>
      <c r="C6" s="16"/>
    </row>
    <row r="7" spans="1:3" s="2" customFormat="1" ht="15.75" x14ac:dyDescent="0.2">
      <c r="A7" s="22"/>
      <c r="B7" s="16"/>
      <c r="C7" s="16"/>
    </row>
    <row r="8" spans="1:3" s="2" customFormat="1" ht="15.75" x14ac:dyDescent="0.2">
      <c r="A8" s="22" t="s">
        <v>51</v>
      </c>
      <c r="B8" s="16"/>
      <c r="C8" s="16"/>
    </row>
    <row r="9" spans="1:3" s="2" customFormat="1" ht="15.75" x14ac:dyDescent="0.2">
      <c r="A9" s="23" t="s">
        <v>66</v>
      </c>
      <c r="B9" s="16"/>
      <c r="C9" s="16"/>
    </row>
    <row r="10" spans="1:3" s="2" customFormat="1" ht="15.75" x14ac:dyDescent="0.2">
      <c r="A10" s="23" t="s">
        <v>52</v>
      </c>
      <c r="B10" s="16"/>
      <c r="C10" s="16"/>
    </row>
    <row r="11" spans="1:3" s="2" customFormat="1" ht="15.75" x14ac:dyDescent="0.2">
      <c r="A11" s="23" t="s">
        <v>53</v>
      </c>
      <c r="B11" s="16"/>
      <c r="C11" s="16"/>
    </row>
    <row r="12" spans="1:3" s="2" customFormat="1" ht="15.75" x14ac:dyDescent="0.2">
      <c r="A12" s="23" t="s">
        <v>54</v>
      </c>
      <c r="B12" s="16"/>
      <c r="C12" s="16"/>
    </row>
    <row r="13" spans="1:3" s="5" customFormat="1" ht="15.75" x14ac:dyDescent="0.25">
      <c r="A13" s="4"/>
      <c r="C13" s="4"/>
    </row>
    <row r="14" spans="1:3" s="5" customFormat="1" ht="15.75" x14ac:dyDescent="0.25">
      <c r="A14" s="6"/>
      <c r="B14" s="7" t="s">
        <v>40</v>
      </c>
      <c r="C14" s="7" t="s">
        <v>48</v>
      </c>
    </row>
    <row r="15" spans="1:3" s="5" customFormat="1" x14ac:dyDescent="0.2">
      <c r="A15" s="13" t="s">
        <v>42</v>
      </c>
      <c r="B15" s="13">
        <v>16</v>
      </c>
      <c r="C15" s="14">
        <f>B15/515</f>
        <v>3.1067961165048542E-2</v>
      </c>
    </row>
    <row r="16" spans="1:3" s="5" customFormat="1" x14ac:dyDescent="0.2">
      <c r="A16" s="13" t="s">
        <v>43</v>
      </c>
      <c r="B16" s="13">
        <v>12</v>
      </c>
      <c r="C16" s="14">
        <f>B16/51</f>
        <v>0.23529411764705882</v>
      </c>
    </row>
    <row r="17" spans="1:6" x14ac:dyDescent="0.2">
      <c r="A17" s="13" t="s">
        <v>44</v>
      </c>
      <c r="B17" s="13">
        <v>9</v>
      </c>
      <c r="C17" s="14">
        <f>B17/21</f>
        <v>0.42857142857142855</v>
      </c>
    </row>
    <row r="18" spans="1:6" s="9" customFormat="1" x14ac:dyDescent="0.2"/>
    <row r="19" spans="1:6" s="2" customFormat="1" ht="15.75" x14ac:dyDescent="0.25">
      <c r="A19" s="17" t="s">
        <v>55</v>
      </c>
      <c r="B19" s="18"/>
      <c r="C19" s="19"/>
    </row>
    <row r="20" spans="1:6" s="2" customFormat="1" x14ac:dyDescent="0.2">
      <c r="A20" s="20" t="s">
        <v>56</v>
      </c>
      <c r="B20" s="18"/>
      <c r="C20" s="19"/>
    </row>
    <row r="21" spans="1:6" s="2" customFormat="1" x14ac:dyDescent="0.2">
      <c r="A21" s="20" t="s">
        <v>57</v>
      </c>
      <c r="B21" s="18"/>
      <c r="C21" s="19"/>
    </row>
    <row r="22" spans="1:6" s="2" customFormat="1" x14ac:dyDescent="0.2">
      <c r="A22" s="20" t="s">
        <v>58</v>
      </c>
      <c r="B22" s="18"/>
      <c r="C22" s="19"/>
    </row>
    <row r="23" spans="1:6" s="2" customFormat="1" x14ac:dyDescent="0.2">
      <c r="A23" s="20" t="s">
        <v>59</v>
      </c>
      <c r="B23" s="18"/>
      <c r="C23" s="19"/>
    </row>
    <row r="24" spans="1:6" s="2" customFormat="1" x14ac:dyDescent="0.2">
      <c r="A24" s="20" t="s">
        <v>60</v>
      </c>
      <c r="B24" s="18"/>
      <c r="C24" s="19"/>
    </row>
    <row r="25" spans="1:6" s="2" customFormat="1" x14ac:dyDescent="0.2">
      <c r="A25" s="20" t="s">
        <v>61</v>
      </c>
      <c r="B25" s="18"/>
      <c r="C25" s="19"/>
    </row>
    <row r="26" spans="1:6" s="2" customFormat="1" ht="14.25" x14ac:dyDescent="0.2">
      <c r="A26" s="21" t="s">
        <v>62</v>
      </c>
      <c r="B26" s="18"/>
      <c r="C26" s="19"/>
    </row>
    <row r="27" spans="1:6" s="2" customFormat="1" ht="14.25" x14ac:dyDescent="0.2">
      <c r="B27" s="18"/>
      <c r="C27" s="19"/>
    </row>
    <row r="28" spans="1:6" s="2" customFormat="1" x14ac:dyDescent="0.2">
      <c r="A28" s="20" t="s">
        <v>63</v>
      </c>
      <c r="D28" s="3"/>
    </row>
    <row r="29" spans="1:6" s="11" customFormat="1" ht="15.75" x14ac:dyDescent="0.25">
      <c r="A29" s="10" t="s">
        <v>0</v>
      </c>
      <c r="B29" s="10" t="s">
        <v>2</v>
      </c>
      <c r="C29" s="10" t="s">
        <v>1</v>
      </c>
      <c r="D29" s="10" t="s">
        <v>45</v>
      </c>
      <c r="E29" s="10" t="s">
        <v>46</v>
      </c>
      <c r="F29" s="6" t="s">
        <v>47</v>
      </c>
    </row>
    <row r="30" spans="1:6" s="11" customFormat="1" ht="60" x14ac:dyDescent="0.2">
      <c r="A30" s="15" t="s">
        <v>35</v>
      </c>
      <c r="B30" s="15" t="s">
        <v>36</v>
      </c>
      <c r="C30" s="15">
        <v>2</v>
      </c>
      <c r="D30" s="15" t="s">
        <v>9</v>
      </c>
      <c r="E30" s="15" t="s">
        <v>6</v>
      </c>
      <c r="F30" s="13" t="str">
        <f>LOOKUP(B30, [1]Sheet1!$A:$A, [1]Sheet1!$C:$C)</f>
        <v>2018</v>
      </c>
    </row>
    <row r="31" spans="1:6" s="11" customFormat="1" ht="45" x14ac:dyDescent="0.2">
      <c r="A31" s="15" t="s">
        <v>10</v>
      </c>
      <c r="B31" s="15" t="s">
        <v>11</v>
      </c>
      <c r="C31" s="15">
        <v>1</v>
      </c>
      <c r="D31" s="15" t="s">
        <v>12</v>
      </c>
      <c r="E31" s="15" t="s">
        <v>6</v>
      </c>
      <c r="F31" s="13" t="str">
        <f>LOOKUP(B31, [1]Sheet1!$A:$A, [1]Sheet1!$C:$C)</f>
        <v>2020</v>
      </c>
    </row>
    <row r="32" spans="1:6" s="11" customFormat="1" ht="45" x14ac:dyDescent="0.2">
      <c r="A32" s="15" t="s">
        <v>13</v>
      </c>
      <c r="B32" s="15" t="s">
        <v>11</v>
      </c>
      <c r="C32" s="15">
        <v>8</v>
      </c>
      <c r="D32" s="15" t="s">
        <v>12</v>
      </c>
      <c r="E32" s="15" t="s">
        <v>6</v>
      </c>
      <c r="F32" s="13" t="str">
        <f>LOOKUP(B32, [1]Sheet1!$A:$A, [1]Sheet1!$C:$C)</f>
        <v>2020</v>
      </c>
    </row>
    <row r="33" spans="1:6" s="11" customFormat="1" ht="60" x14ac:dyDescent="0.2">
      <c r="A33" s="15" t="s">
        <v>33</v>
      </c>
      <c r="B33" s="15" t="s">
        <v>34</v>
      </c>
      <c r="C33" s="15">
        <v>5</v>
      </c>
      <c r="D33" s="15" t="s">
        <v>5</v>
      </c>
      <c r="E33" s="15" t="s">
        <v>6</v>
      </c>
      <c r="F33" s="13" t="str">
        <f>LOOKUP(B33, [1]Sheet1!$A:$A, [1]Sheet1!$C:$C)</f>
        <v>2016</v>
      </c>
    </row>
    <row r="34" spans="1:6" s="11" customFormat="1" ht="30" x14ac:dyDescent="0.2">
      <c r="A34" s="15" t="s">
        <v>30</v>
      </c>
      <c r="B34" s="15" t="s">
        <v>31</v>
      </c>
      <c r="C34" s="15">
        <v>1</v>
      </c>
      <c r="D34" s="15" t="s">
        <v>32</v>
      </c>
      <c r="E34" s="15" t="s">
        <v>6</v>
      </c>
      <c r="F34" s="13" t="str">
        <f>LOOKUP(B34, [1]Sheet1!$A:$A, [1]Sheet1!$C:$C)</f>
        <v>2017</v>
      </c>
    </row>
    <row r="35" spans="1:6" ht="75" x14ac:dyDescent="0.2">
      <c r="A35" s="15" t="s">
        <v>14</v>
      </c>
      <c r="B35" s="15" t="s">
        <v>15</v>
      </c>
      <c r="C35" s="15">
        <v>7</v>
      </c>
      <c r="D35" s="15" t="s">
        <v>16</v>
      </c>
      <c r="E35" s="15" t="s">
        <v>6</v>
      </c>
      <c r="F35" s="13" t="str">
        <f>LOOKUP(B35, [1]Sheet1!$A:$A, [1]Sheet1!$C:$C)</f>
        <v>2020</v>
      </c>
    </row>
    <row r="36" spans="1:6" ht="90" x14ac:dyDescent="0.2">
      <c r="A36" s="15" t="s">
        <v>37</v>
      </c>
      <c r="B36" s="15" t="s">
        <v>38</v>
      </c>
      <c r="C36" s="15">
        <v>6</v>
      </c>
      <c r="D36" s="15" t="s">
        <v>5</v>
      </c>
      <c r="E36" s="15" t="s">
        <v>6</v>
      </c>
      <c r="F36" s="13" t="str">
        <f>LOOKUP(B36, [1]Sheet1!$A:$A, [1]Sheet1!$C:$C)</f>
        <v>2018</v>
      </c>
    </row>
    <row r="37" spans="1:6" ht="60" x14ac:dyDescent="0.2">
      <c r="A37" s="15" t="s">
        <v>39</v>
      </c>
      <c r="B37" s="15" t="s">
        <v>38</v>
      </c>
      <c r="C37" s="15">
        <v>10</v>
      </c>
      <c r="D37" s="15" t="s">
        <v>5</v>
      </c>
      <c r="E37" s="15" t="s">
        <v>6</v>
      </c>
      <c r="F37" s="13" t="str">
        <f>LOOKUP(B37, [1]Sheet1!$A:$A, [1]Sheet1!$C:$C)</f>
        <v>2018</v>
      </c>
    </row>
    <row r="38" spans="1:6" ht="75" x14ac:dyDescent="0.2">
      <c r="A38" s="15" t="s">
        <v>20</v>
      </c>
      <c r="B38" s="15" t="s">
        <v>21</v>
      </c>
      <c r="C38" s="15">
        <v>9</v>
      </c>
      <c r="D38" s="15" t="s">
        <v>22</v>
      </c>
      <c r="E38" s="15" t="s">
        <v>6</v>
      </c>
      <c r="F38" s="13" t="str">
        <f>LOOKUP(B38, [1]Sheet1!$A:$A, [1]Sheet1!$C:$C)</f>
        <v>2018</v>
      </c>
    </row>
    <row r="39" spans="1:6" ht="60" x14ac:dyDescent="0.2">
      <c r="A39" s="15" t="s">
        <v>17</v>
      </c>
      <c r="B39" s="15" t="s">
        <v>18</v>
      </c>
      <c r="C39" s="15">
        <v>9</v>
      </c>
      <c r="D39" s="15" t="s">
        <v>19</v>
      </c>
      <c r="E39" s="15" t="s">
        <v>6</v>
      </c>
      <c r="F39" s="13" t="str">
        <f>LOOKUP(B39, [1]Sheet1!$A:$A, [1]Sheet1!$C:$C)</f>
        <v>2018</v>
      </c>
    </row>
    <row r="40" spans="1:6" ht="60" x14ac:dyDescent="0.2">
      <c r="A40" s="15" t="s">
        <v>27</v>
      </c>
      <c r="B40" s="15" t="s">
        <v>28</v>
      </c>
      <c r="C40" s="15">
        <v>6</v>
      </c>
      <c r="D40" s="15" t="s">
        <v>9</v>
      </c>
      <c r="E40" s="15" t="s">
        <v>6</v>
      </c>
      <c r="F40" s="13" t="str">
        <f>LOOKUP(B40, [1]Sheet1!$A:$A, [1]Sheet1!$C:$C)</f>
        <v>2018</v>
      </c>
    </row>
    <row r="41" spans="1:6" ht="45" x14ac:dyDescent="0.2">
      <c r="A41" s="15" t="s">
        <v>29</v>
      </c>
      <c r="B41" s="15" t="s">
        <v>28</v>
      </c>
      <c r="C41" s="15">
        <v>9</v>
      </c>
      <c r="D41" s="15" t="s">
        <v>9</v>
      </c>
      <c r="E41" s="15" t="s">
        <v>6</v>
      </c>
      <c r="F41" s="13" t="str">
        <f>LOOKUP(B41, [1]Sheet1!$A:$A, [1]Sheet1!$C:$C)</f>
        <v>2018</v>
      </c>
    </row>
    <row r="42" spans="1:6" ht="30" x14ac:dyDescent="0.2">
      <c r="A42" s="15" t="s">
        <v>3</v>
      </c>
      <c r="B42" s="15" t="s">
        <v>8</v>
      </c>
      <c r="C42" s="15">
        <v>4</v>
      </c>
      <c r="D42" s="15" t="s">
        <v>4</v>
      </c>
      <c r="E42" s="15" t="s">
        <v>5</v>
      </c>
      <c r="F42" s="13" t="str">
        <f>LOOKUP(B42, [1]Sheet1!$A:$A, [1]Sheet1!$C:$C)</f>
        <v>2020</v>
      </c>
    </row>
    <row r="43" spans="1:6" ht="60" x14ac:dyDescent="0.2">
      <c r="A43" s="15" t="s">
        <v>7</v>
      </c>
      <c r="B43" s="15" t="s">
        <v>8</v>
      </c>
      <c r="C43" s="15">
        <v>7</v>
      </c>
      <c r="D43" s="15" t="s">
        <v>9</v>
      </c>
      <c r="E43" s="15" t="s">
        <v>6</v>
      </c>
      <c r="F43" s="13" t="str">
        <f>LOOKUP(B43, [1]Sheet1!$A:$A, [1]Sheet1!$C:$C)</f>
        <v>2020</v>
      </c>
    </row>
    <row r="44" spans="1:6" ht="45" x14ac:dyDescent="0.2">
      <c r="A44" s="15" t="s">
        <v>23</v>
      </c>
      <c r="B44" s="15" t="s">
        <v>24</v>
      </c>
      <c r="C44" s="15">
        <v>8</v>
      </c>
      <c r="D44" s="15" t="s">
        <v>25</v>
      </c>
      <c r="E44" s="15" t="s">
        <v>6</v>
      </c>
      <c r="F44" s="13" t="str">
        <f>LOOKUP(B44, [1]Sheet1!$A:$A, [1]Sheet1!$C:$C)</f>
        <v>2018</v>
      </c>
    </row>
    <row r="45" spans="1:6" ht="60" x14ac:dyDescent="0.2">
      <c r="A45" s="15" t="s">
        <v>26</v>
      </c>
      <c r="B45" s="15" t="s">
        <v>24</v>
      </c>
      <c r="C45" s="15">
        <v>9</v>
      </c>
      <c r="D45" s="15" t="s">
        <v>25</v>
      </c>
      <c r="E45" s="15" t="s">
        <v>6</v>
      </c>
      <c r="F45" s="13" t="str">
        <f>LOOKUP(B45, [1]Sheet1!$A:$A, [1]Sheet1!$C:$C)</f>
        <v>2018</v>
      </c>
    </row>
  </sheetData>
  <autoFilter ref="A29:F29"/>
  <sortState ref="A9:F24">
    <sortCondition ref="B9:B24"/>
    <sortCondition ref="C9:C24"/>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dcterms:created xsi:type="dcterms:W3CDTF">2022-11-21T09:48:14Z</dcterms:created>
  <dcterms:modified xsi:type="dcterms:W3CDTF">2023-03-03T12:56:41Z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