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<sst xmlns="http://schemas.openxmlformats.org/spreadsheetml/2006/main" count="58" uniqueCount="50">
  <si>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</si>
  <si>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</si>
  <si>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</si>
  <si>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</si>
  <si>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</si>
  <si>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</si>
  <si>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</si>
  <si>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</si>
  <si>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</si>
  <si>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</si>
  <si>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</si>
  <si>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</si>
  <si>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</si>
  <si>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</si>
  <si>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</si>
  <si>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</si>
  <si>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</si>
  <si>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</si>
  <si>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</si>
  <si>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</si>
  <si>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</si>
  <si>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</si>
  <si>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</si>
  <si>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</si>
  <si>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</si>
  <si>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</si>
  <si>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Managing pain</t>
  </si>
  <si>
    <t>What are the causes of persistent pain following a knee replacement? How can the pain be prevented or minimised?</t>
  </si>
  <si>
    <t>Revision Knee Replacement</t>
  </si>
  <si>
    <t>Musculoskeletal</t>
  </si>
  <si>
    <t>N/A</t>
  </si>
  <si>
    <t>What are the most effective treatments for acute and chronic pain in people with haemophilia?</t>
  </si>
  <si>
    <t>Bleeding Disorders</t>
  </si>
  <si>
    <t>Blood</t>
  </si>
  <si>
    <t>In people with haemophilia, what is the best way to tell the difference between pain from acute bleeds, non-bleeding muscle/ligament injury and long term joint damage?</t>
  </si>
  <si>
    <t>What are the best ways to manage persistent pain caused by cancer or cancer treatments?</t>
  </si>
  <si>
    <t xml:space="preserve">Living With and Beyond Cancer </t>
  </si>
  <si>
    <t>Cancer and neoplasms</t>
  </si>
  <si>
    <t>What is the best pain relief, including non-drug therapies and alternatives to reduce morphine or opioid use, for adults with a lower limb fragility fracture during anaesthesia and immediate recovery after surgery?</t>
  </si>
  <si>
    <t>Broken Bones in older people</t>
  </si>
  <si>
    <t>Injuries and accidents</t>
  </si>
  <si>
    <t>What are the most effective non-surgical ways of managing endometriosis-related pain and/or symptoms (medical/nonmedical)?</t>
  </si>
  <si>
    <t>Endometriosis</t>
  </si>
  <si>
    <t>Reproductive health and childbirth</t>
  </si>
  <si>
    <t>How can we relieve gastro-intestinal (GI) symptoms, such as stomach pain, bloating and nausea in people with Cystic Fibrosis?</t>
  </si>
  <si>
    <t>Cystic Fibrosis</t>
  </si>
  <si>
    <t>Congenital disorders</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</si>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</sst>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6" totalsRowShown="0" headerRowDxfId="10" dataDxfId="8" headerRowBorderDxfId="9" tableBorderDxfId="7" totalsRowBorderDxfId="6">
  <autoFilter ref="A29:F36"/>
  <sortState ref="A30:F36">
    <sortCondition ref="B30:B36"/>
    <sortCondition ref="C30:C36"/>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47</v>
      </c>
      <c r="B4" s="1"/>
      <c r="C4" s="1"/>
    </row>
    <row r="5" spans="1:3" ht="15.75" x14ac:dyDescent="0.2">
      <c r="A5" s="3" t="s">
        <v>48</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49</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7</v>
      </c>
      <c r="C15" s="15">
        <f>B15/515</f>
        <v>1.3592233009708738E-2</v>
      </c>
    </row>
    <row r="16" spans="1:3" ht="15" x14ac:dyDescent="0.2">
      <c r="A16" s="14" t="s">
        <v>6</v>
      </c>
      <c r="B16" s="14">
        <v>6</v>
      </c>
      <c r="C16" s="15">
        <f>B16/51</f>
        <v>0.11764705882352941</v>
      </c>
    </row>
    <row r="17" spans="1:6" ht="15" x14ac:dyDescent="0.2">
      <c r="A17" s="14" t="s">
        <v>9</v>
      </c>
      <c r="B17" s="14">
        <v>6</v>
      </c>
      <c r="C17" s="15">
        <f>B17/21</f>
        <v>0.2857142857142857</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28.5" x14ac:dyDescent="0.2">
      <c r="A30" s="20" t="s">
        <v>31</v>
      </c>
      <c r="B30" s="21" t="s">
        <v>32</v>
      </c>
      <c r="C30" s="21">
        <v>6</v>
      </c>
      <c r="D30" s="21" t="s">
        <v>33</v>
      </c>
      <c r="E30" s="21" t="s">
        <v>30</v>
      </c>
      <c r="F30" s="23">
        <v>2018</v>
      </c>
    </row>
    <row r="31" spans="1:6" ht="57" x14ac:dyDescent="0.2">
      <c r="A31" s="20" t="s">
        <v>34</v>
      </c>
      <c r="B31" s="21" t="s">
        <v>32</v>
      </c>
      <c r="C31" s="21">
        <v>10</v>
      </c>
      <c r="D31" s="21" t="s">
        <v>33</v>
      </c>
      <c r="E31" s="21" t="s">
        <v>30</v>
      </c>
      <c r="F31" s="23">
        <v>2018</v>
      </c>
    </row>
    <row r="32" spans="1:6" ht="57" x14ac:dyDescent="0.2">
      <c r="A32" s="20" t="s">
        <v>38</v>
      </c>
      <c r="B32" s="21" t="s">
        <v>39</v>
      </c>
      <c r="C32" s="21">
        <v>8</v>
      </c>
      <c r="D32" s="21" t="s">
        <v>40</v>
      </c>
      <c r="E32" s="21" t="s">
        <v>30</v>
      </c>
      <c r="F32" s="23">
        <v>2018</v>
      </c>
    </row>
    <row r="33" spans="1:6" ht="42.75" x14ac:dyDescent="0.2">
      <c r="A33" s="20" t="s">
        <v>44</v>
      </c>
      <c r="B33" s="21" t="s">
        <v>45</v>
      </c>
      <c r="C33" s="21">
        <v>2</v>
      </c>
      <c r="D33" s="21" t="s">
        <v>46</v>
      </c>
      <c r="E33" s="21" t="s">
        <v>30</v>
      </c>
      <c r="F33" s="23">
        <v>2017</v>
      </c>
    </row>
    <row r="34" spans="1:6" ht="42.75" x14ac:dyDescent="0.2">
      <c r="A34" s="20" t="s">
        <v>41</v>
      </c>
      <c r="B34" s="21" t="s">
        <v>42</v>
      </c>
      <c r="C34" s="21">
        <v>10</v>
      </c>
      <c r="D34" s="21" t="s">
        <v>43</v>
      </c>
      <c r="E34" s="21" t="s">
        <v>30</v>
      </c>
      <c r="F34" s="23">
        <v>2017</v>
      </c>
    </row>
    <row r="35" spans="1:6" ht="28.5" x14ac:dyDescent="0.2">
      <c r="A35" s="20" t="s">
        <v>35</v>
      </c>
      <c r="B35" s="21" t="s">
        <v>36</v>
      </c>
      <c r="C35" s="21">
        <v>8</v>
      </c>
      <c r="D35" s="21" t="s">
        <v>37</v>
      </c>
      <c r="E35" s="21" t="s">
        <v>30</v>
      </c>
      <c r="F35" s="23">
        <v>2018</v>
      </c>
    </row>
    <row r="36" spans="1:6" ht="42.75" x14ac:dyDescent="0.2">
      <c r="A36" s="16" t="s">
        <v>27</v>
      </c>
      <c r="B36" s="17" t="s">
        <v>28</v>
      </c>
      <c r="C36" s="17">
        <v>1</v>
      </c>
      <c r="D36" s="17" t="s">
        <v>29</v>
      </c>
      <c r="E36" s="17" t="s">
        <v>30</v>
      </c>
      <c r="F36" s="22">
        <v>2020</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2023-03-06T11:39:58Z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